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tat\Gulnara19\Reqressiya (+HLA)\"/>
    </mc:Choice>
  </mc:AlternateContent>
  <xr:revisionPtr revIDLastSave="0" documentId="13_ncr:1_{9046CEE4-B015-4043-A51F-B652BB2AB653}" xr6:coauthVersionLast="45" xr6:coauthVersionMax="45" xr10:uidLastSave="{00000000-0000-0000-0000-000000000000}"/>
  <workbookProtection workbookAlgorithmName="SHA-512" workbookHashValue="1NySucI9wCydR2mqaVgAPVq8S6x4mcI+7kpT9qfdLBRuGIx45VcyaU5/cpQONZ8s9j0Qv0qq+Ih1Sex0ZD6HUw==" workbookSaltValue="Rn8xYNkR7OSGp/jRK3CsiQ==" workbookSpinCount="100000" lockStructure="1"/>
  <bookViews>
    <workbookView xWindow="-120" yWindow="-120" windowWidth="29040" windowHeight="15840" xr2:uid="{375E8C2C-5097-47E8-94BB-1E0EA88C264B}"/>
  </bookViews>
  <sheets>
    <sheet name="Фактор ПР" sheetId="1" r:id="rId1"/>
    <sheet name="Rascet" sheetId="3" state="hidden" r:id="rId2"/>
    <sheet name="spisok" sheetId="2" state="hidden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3" l="1"/>
  <c r="C2" i="3"/>
  <c r="B3" i="3"/>
  <c r="C3" i="3"/>
  <c r="E3" i="3"/>
  <c r="B4" i="3"/>
  <c r="C4" i="3"/>
  <c r="E4" i="3"/>
  <c r="B5" i="3"/>
  <c r="C5" i="3"/>
  <c r="E5" i="3"/>
  <c r="B6" i="3"/>
  <c r="C6" i="3"/>
  <c r="E6" i="3"/>
  <c r="E2" i="3"/>
  <c r="E12" i="3"/>
  <c r="E13" i="3"/>
  <c r="B7" i="1"/>
</calcChain>
</file>

<file path=xl/sharedStrings.xml><?xml version="1.0" encoding="utf-8"?>
<sst xmlns="http://schemas.openxmlformats.org/spreadsheetml/2006/main" count="29" uniqueCount="23">
  <si>
    <t>Место проживания</t>
  </si>
  <si>
    <t>Беременность</t>
  </si>
  <si>
    <t>ЗВУР</t>
  </si>
  <si>
    <t>Выкидыши</t>
  </si>
  <si>
    <t>Constant</t>
  </si>
  <si>
    <t>Центр</t>
  </si>
  <si>
    <t>Регион</t>
  </si>
  <si>
    <t>Количество</t>
  </si>
  <si>
    <t>Градация</t>
  </si>
  <si>
    <t>Факторы ПР</t>
  </si>
  <si>
    <t>Риск порок развития</t>
  </si>
  <si>
    <t>q0707</t>
  </si>
  <si>
    <t>HLA</t>
  </si>
  <si>
    <t>Возраст матери</t>
  </si>
  <si>
    <t>Faktor</t>
  </si>
  <si>
    <t>нет HLA</t>
  </si>
  <si>
    <t>нет</t>
  </si>
  <si>
    <t>1 HLA</t>
  </si>
  <si>
    <t>есть</t>
  </si>
  <si>
    <t>2 HLA</t>
  </si>
  <si>
    <t>3 HLA</t>
  </si>
  <si>
    <t>Аборт</t>
  </si>
  <si>
    <t>DQB1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</si>
</sst>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20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0" fillId="0" borderId="2" xfId="0" applyBorder="1"/>
    <xf numFmtId="0" fontId="3" fillId="4" borderId="2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center"/>
      <protection locked="0"/>
    </xf>
    <xf numFmtId="0" fontId="0" fillId="6" borderId="2" xfId="0" applyFill="1" applyBorder="1"/>
    <xf numFmtId="0" fontId="2" fillId="4" borderId="3" xfId="0" applyFont="1" applyFill="1" applyBorder="1" applyAlignment="1" applyProtection="1">
      <alignment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0" fillId="5" borderId="0" xfId="0" applyFill="1" applyBorder="1" applyProtection="1"/>
    <xf numFmtId="0" fontId="2" fillId="6" borderId="2" xfId="0" applyFont="1" applyFill="1" applyBorder="1" applyAlignment="1" applyProtection="1">
      <alignment vertical="center" wrapText="1"/>
    </xf>
    <xf numFmtId="0" fontId="0" fillId="5" borderId="0" xfId="0" applyFill="1" applyBorder="1" applyAlignment="1" applyProtection="1">
      <alignment horizontal="center"/>
    </xf>
  </cellXfs>
  <cellStyles count="1">
    <cellStyle name="Обычный" xfId="0" builtinId="0"/>
  </cellStyles>
  <dxfs count="4">
    <dxf>
      <border outline="0">
        <top style="medium">
          <color indexed="64"/>
        </top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charset val="204"/>
        <scheme val="none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9880FB9-1DDE-48C6-83DE-F68CE4F92B78}" name="Таблица13" displayName="Таблица13" ref="A1:E36" totalsRowShown="0" headerRowDxfId="2" headerRowBorderDxfId="1" tableBorderDxfId="0">
  <autoFilter ref="A1:E36" xr:uid="{13963135-A9C6-4E73-A833-2777D70ADE72}"/>
  <tableColumns count="5">
    <tableColumn id="1" xr3:uid="{5D6A6F5D-464B-418A-B651-FBA43539643F}" name="Место проживания"/>
    <tableColumn id="2" xr3:uid="{884D7E6C-EFA5-43F2-A64B-DC7528387FC8}" name="HLA"/>
    <tableColumn id="3" xr3:uid="{3D1FE090-DF95-4E7E-8056-FCB892596BDE}" name="Количество"/>
    <tableColumn id="4" xr3:uid="{134DE46F-5AE3-49AE-82C2-2E917A14330D}" name="Возраст матери"/>
    <tableColumn id="5" xr3:uid="{F47CE820-6436-436C-99DB-BD711CF48F75}" name="Faktor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2F0C0-19AE-4E9C-AFDD-31BFCF75783D}">
  <dimension ref="A1:B7"/>
  <sheetViews>
    <sheetView tabSelected="1" zoomScale="130" zoomScaleNormal="130" workbookViewId="0">
      <selection activeCell="E5" sqref="E5"/>
    </sheetView>
  </sheetViews>
  <sheetFormatPr defaultRowHeight="15" x14ac:dyDescent="0.25"/>
  <cols>
    <col min="1" max="1" width="57.140625" style="10" customWidth="1"/>
    <col min="2" max="2" width="18.5703125" style="12" customWidth="1"/>
    <col min="3" max="3" width="10.28515625" style="10" bestFit="1" customWidth="1"/>
    <col min="4" max="16384" width="9.140625" style="10"/>
  </cols>
  <sheetData>
    <row r="1" spans="1:2" ht="26.25" x14ac:dyDescent="0.4">
      <c r="A1" s="8" t="s">
        <v>9</v>
      </c>
      <c r="B1" s="4" t="s">
        <v>8</v>
      </c>
    </row>
    <row r="2" spans="1:2" ht="26.25" x14ac:dyDescent="0.4">
      <c r="A2" s="11" t="s">
        <v>1</v>
      </c>
      <c r="B2" s="6">
        <v>0</v>
      </c>
    </row>
    <row r="3" spans="1:2" ht="26.25" x14ac:dyDescent="0.4">
      <c r="A3" s="11" t="s">
        <v>21</v>
      </c>
      <c r="B3" s="6">
        <v>0</v>
      </c>
    </row>
    <row r="4" spans="1:2" ht="26.25" x14ac:dyDescent="0.4">
      <c r="A4" s="11" t="s">
        <v>2</v>
      </c>
      <c r="B4" s="6">
        <v>0</v>
      </c>
    </row>
    <row r="5" spans="1:2" ht="26.25" x14ac:dyDescent="0.4">
      <c r="A5" s="11" t="s">
        <v>3</v>
      </c>
      <c r="B5" s="6">
        <v>0</v>
      </c>
    </row>
    <row r="6" spans="1:2" ht="26.25" x14ac:dyDescent="0.4">
      <c r="A6" s="11" t="s">
        <v>22</v>
      </c>
      <c r="B6" s="6" t="s">
        <v>16</v>
      </c>
    </row>
    <row r="7" spans="1:2" ht="26.25" x14ac:dyDescent="0.4">
      <c r="A7" s="9" t="s">
        <v>10</v>
      </c>
      <c r="B7" s="5" t="str">
        <f>Rascet!E13</f>
        <v>нет</v>
      </c>
    </row>
  </sheetData>
  <sheetProtection algorithmName="SHA-512" hashValue="JvPGGuAJBeJkQUEa3EbwGhN2NTLC2Wzoan5tmUugUdlF7NEZgw23qWkkYmNifjxCvx4A3yvLBmGO4pnYr4S9aw==" saltValue="DKgESjUTFa+GPghDYI690A==" spinCount="100000" sheet="1" objects="1" scenarios="1"/>
  <conditionalFormatting sqref="B7">
    <cfRule type="cellIs" dxfId="3" priority="1" operator="equal">
      <formula>"есть"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D63E492-8532-486E-B5B0-A4E08E62B228}">
          <x14:formula1>
            <xm:f>spisok!$C$2:$C$17</xm:f>
          </x14:formula1>
          <xm:sqref>B2:B5</xm:sqref>
        </x14:dataValidation>
        <x14:dataValidation type="list" allowBlank="1" showInputMessage="1" showErrorMessage="1" xr:uid="{C7AAAFCF-4B19-4BF7-B2B2-7DE7CD7F106B}">
          <x14:formula1>
            <xm:f>spisok!$E$2:$E$3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F17E3-F8D2-4776-969D-00BA45910017}">
  <dimension ref="A2:E16"/>
  <sheetViews>
    <sheetView workbookViewId="0">
      <selection activeCell="G33" sqref="G33"/>
    </sheetView>
  </sheetViews>
  <sheetFormatPr defaultRowHeight="15" x14ac:dyDescent="0.25"/>
  <cols>
    <col min="1" max="1" width="20.5703125" customWidth="1"/>
  </cols>
  <sheetData>
    <row r="2" spans="1:5" x14ac:dyDescent="0.25">
      <c r="A2" s="2" t="s">
        <v>1</v>
      </c>
      <c r="B2" s="3">
        <f>'Фактор ПР'!B2</f>
        <v>0</v>
      </c>
      <c r="C2">
        <f>B2</f>
        <v>0</v>
      </c>
      <c r="D2">
        <v>0.86399999999999999</v>
      </c>
      <c r="E2">
        <f>C2*D2</f>
        <v>0</v>
      </c>
    </row>
    <row r="3" spans="1:5" x14ac:dyDescent="0.25">
      <c r="A3" s="2" t="s">
        <v>21</v>
      </c>
      <c r="B3" s="3">
        <f>'Фактор ПР'!B3</f>
        <v>0</v>
      </c>
      <c r="C3">
        <f>B3</f>
        <v>0</v>
      </c>
      <c r="D3">
        <v>-1.1359999999999999</v>
      </c>
      <c r="E3">
        <f t="shared" ref="E3:E6" si="0">C3*D3</f>
        <v>0</v>
      </c>
    </row>
    <row r="4" spans="1:5" x14ac:dyDescent="0.25">
      <c r="A4" s="2" t="s">
        <v>2</v>
      </c>
      <c r="B4" s="3">
        <f>'Фактор ПР'!B4</f>
        <v>0</v>
      </c>
      <c r="C4">
        <f t="shared" ref="C4:C5" si="1">B4</f>
        <v>0</v>
      </c>
      <c r="D4">
        <v>-1.659</v>
      </c>
      <c r="E4">
        <f t="shared" si="0"/>
        <v>0</v>
      </c>
    </row>
    <row r="5" spans="1:5" x14ac:dyDescent="0.25">
      <c r="A5" s="2" t="s">
        <v>3</v>
      </c>
      <c r="B5" s="3">
        <f>'Фактор ПР'!B5</f>
        <v>0</v>
      </c>
      <c r="C5">
        <f t="shared" si="1"/>
        <v>0</v>
      </c>
      <c r="D5">
        <v>-0.54</v>
      </c>
      <c r="E5">
        <f t="shared" si="0"/>
        <v>0</v>
      </c>
    </row>
    <row r="6" spans="1:5" x14ac:dyDescent="0.25">
      <c r="A6" s="2" t="s">
        <v>22</v>
      </c>
      <c r="B6" s="3" t="str">
        <f>'Фактор ПР'!B6</f>
        <v>нет</v>
      </c>
      <c r="C6" s="7">
        <f>IF(B6="нет",0,1)</f>
        <v>0</v>
      </c>
      <c r="D6">
        <v>1.089</v>
      </c>
      <c r="E6">
        <f t="shared" si="0"/>
        <v>0</v>
      </c>
    </row>
    <row r="7" spans="1:5" x14ac:dyDescent="0.25">
      <c r="A7" s="2"/>
      <c r="B7" s="3"/>
    </row>
    <row r="8" spans="1:5" x14ac:dyDescent="0.25">
      <c r="A8" s="2"/>
      <c r="B8" s="3"/>
    </row>
    <row r="9" spans="1:5" x14ac:dyDescent="0.25">
      <c r="A9" s="2"/>
      <c r="B9" s="3"/>
    </row>
    <row r="10" spans="1:5" x14ac:dyDescent="0.25">
      <c r="A10" s="2"/>
      <c r="B10" s="3"/>
    </row>
    <row r="11" spans="1:5" x14ac:dyDescent="0.25">
      <c r="A11" s="2"/>
      <c r="B11" s="3"/>
    </row>
    <row r="12" spans="1:5" x14ac:dyDescent="0.25">
      <c r="A12" s="2" t="s">
        <v>4</v>
      </c>
      <c r="B12" s="3">
        <v>-5.1760000000000002</v>
      </c>
      <c r="E12">
        <f>SUM(E2:E11)+B12</f>
        <v>-5.1760000000000002</v>
      </c>
    </row>
    <row r="13" spans="1:5" x14ac:dyDescent="0.25">
      <c r="E13" t="str">
        <f>IF(E12&lt;0,"нет","есть")</f>
        <v>нет</v>
      </c>
    </row>
    <row r="16" spans="1:5" x14ac:dyDescent="0.25">
      <c r="A16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A02A-3FE5-49A7-9235-36B9D389D74D}">
  <dimension ref="A1:E36"/>
  <sheetViews>
    <sheetView workbookViewId="0">
      <selection activeCell="G33" sqref="G33"/>
    </sheetView>
  </sheetViews>
  <sheetFormatPr defaultRowHeight="15" x14ac:dyDescent="0.25"/>
  <cols>
    <col min="1" max="1" width="18.5703125" customWidth="1"/>
  </cols>
  <sheetData>
    <row r="1" spans="1:5" ht="23.25" customHeight="1" thickBot="1" x14ac:dyDescent="0.3">
      <c r="A1" s="1" t="s">
        <v>0</v>
      </c>
      <c r="B1" s="1" t="s">
        <v>12</v>
      </c>
      <c r="C1" s="1" t="s">
        <v>7</v>
      </c>
      <c r="D1" s="1" t="s">
        <v>13</v>
      </c>
      <c r="E1" s="1" t="s">
        <v>14</v>
      </c>
    </row>
    <row r="2" spans="1:5" x14ac:dyDescent="0.25">
      <c r="A2" t="s">
        <v>5</v>
      </c>
      <c r="B2" t="s">
        <v>15</v>
      </c>
      <c r="C2">
        <v>0</v>
      </c>
      <c r="D2">
        <v>16</v>
      </c>
      <c r="E2" t="s">
        <v>16</v>
      </c>
    </row>
    <row r="3" spans="1:5" x14ac:dyDescent="0.25">
      <c r="A3" t="s">
        <v>6</v>
      </c>
      <c r="B3" t="s">
        <v>17</v>
      </c>
      <c r="C3">
        <v>1</v>
      </c>
      <c r="D3">
        <v>17</v>
      </c>
      <c r="E3" t="s">
        <v>18</v>
      </c>
    </row>
    <row r="4" spans="1:5" x14ac:dyDescent="0.25">
      <c r="B4" t="s">
        <v>19</v>
      </c>
      <c r="C4">
        <v>2</v>
      </c>
      <c r="D4">
        <v>18</v>
      </c>
    </row>
    <row r="5" spans="1:5" x14ac:dyDescent="0.25">
      <c r="B5" t="s">
        <v>20</v>
      </c>
      <c r="C5">
        <v>3</v>
      </c>
      <c r="D5">
        <v>19</v>
      </c>
    </row>
    <row r="6" spans="1:5" x14ac:dyDescent="0.25">
      <c r="C6">
        <v>4</v>
      </c>
      <c r="D6">
        <v>20</v>
      </c>
    </row>
    <row r="7" spans="1:5" x14ac:dyDescent="0.25">
      <c r="C7">
        <v>5</v>
      </c>
      <c r="D7">
        <v>21</v>
      </c>
    </row>
    <row r="8" spans="1:5" x14ac:dyDescent="0.25">
      <c r="C8">
        <v>6</v>
      </c>
      <c r="D8">
        <v>22</v>
      </c>
    </row>
    <row r="9" spans="1:5" x14ac:dyDescent="0.25">
      <c r="C9">
        <v>7</v>
      </c>
      <c r="D9">
        <v>23</v>
      </c>
    </row>
    <row r="10" spans="1:5" x14ac:dyDescent="0.25">
      <c r="C10">
        <v>8</v>
      </c>
      <c r="D10">
        <v>24</v>
      </c>
    </row>
    <row r="11" spans="1:5" x14ac:dyDescent="0.25">
      <c r="C11">
        <v>9</v>
      </c>
      <c r="D11">
        <v>25</v>
      </c>
    </row>
    <row r="12" spans="1:5" x14ac:dyDescent="0.25">
      <c r="C12">
        <v>10</v>
      </c>
      <c r="D12">
        <v>26</v>
      </c>
    </row>
    <row r="13" spans="1:5" x14ac:dyDescent="0.25">
      <c r="C13">
        <v>11</v>
      </c>
      <c r="D13">
        <v>27</v>
      </c>
    </row>
    <row r="14" spans="1:5" x14ac:dyDescent="0.25">
      <c r="C14">
        <v>12</v>
      </c>
      <c r="D14">
        <v>28</v>
      </c>
    </row>
    <row r="15" spans="1:5" x14ac:dyDescent="0.25">
      <c r="C15">
        <v>13</v>
      </c>
      <c r="D15">
        <v>29</v>
      </c>
    </row>
    <row r="16" spans="1:5" x14ac:dyDescent="0.25">
      <c r="C16">
        <v>14</v>
      </c>
      <c r="D16">
        <v>30</v>
      </c>
    </row>
    <row r="17" spans="3:4" x14ac:dyDescent="0.25">
      <c r="C17">
        <v>15</v>
      </c>
      <c r="D17">
        <v>31</v>
      </c>
    </row>
    <row r="18" spans="3:4" x14ac:dyDescent="0.25">
      <c r="D18">
        <v>32</v>
      </c>
    </row>
    <row r="19" spans="3:4" x14ac:dyDescent="0.25">
      <c r="D19">
        <v>33</v>
      </c>
    </row>
    <row r="20" spans="3:4" x14ac:dyDescent="0.25">
      <c r="D20">
        <v>34</v>
      </c>
    </row>
    <row r="21" spans="3:4" x14ac:dyDescent="0.25">
      <c r="D21">
        <v>35</v>
      </c>
    </row>
    <row r="22" spans="3:4" x14ac:dyDescent="0.25">
      <c r="D22">
        <v>36</v>
      </c>
    </row>
    <row r="23" spans="3:4" x14ac:dyDescent="0.25">
      <c r="D23">
        <v>37</v>
      </c>
    </row>
    <row r="24" spans="3:4" x14ac:dyDescent="0.25">
      <c r="D24">
        <v>38</v>
      </c>
    </row>
    <row r="25" spans="3:4" x14ac:dyDescent="0.25">
      <c r="D25">
        <v>39</v>
      </c>
    </row>
    <row r="26" spans="3:4" x14ac:dyDescent="0.25">
      <c r="D26">
        <v>40</v>
      </c>
    </row>
    <row r="27" spans="3:4" x14ac:dyDescent="0.25">
      <c r="D27">
        <v>41</v>
      </c>
    </row>
    <row r="28" spans="3:4" x14ac:dyDescent="0.25">
      <c r="D28">
        <v>42</v>
      </c>
    </row>
    <row r="29" spans="3:4" x14ac:dyDescent="0.25">
      <c r="D29">
        <v>43</v>
      </c>
    </row>
    <row r="30" spans="3:4" x14ac:dyDescent="0.25">
      <c r="D30">
        <v>44</v>
      </c>
    </row>
    <row r="31" spans="3:4" x14ac:dyDescent="0.25">
      <c r="D31">
        <v>45</v>
      </c>
    </row>
    <row r="32" spans="3:4" x14ac:dyDescent="0.25">
      <c r="D32">
        <v>46</v>
      </c>
    </row>
    <row r="33" spans="4:4" x14ac:dyDescent="0.25">
      <c r="D33">
        <v>47</v>
      </c>
    </row>
    <row r="34" spans="4:4" x14ac:dyDescent="0.25">
      <c r="D34">
        <v>48</v>
      </c>
    </row>
    <row r="35" spans="4:4" x14ac:dyDescent="0.25">
      <c r="D35">
        <v>49</v>
      </c>
    </row>
    <row r="36" spans="4:4" x14ac:dyDescent="0.25">
      <c r="D36">
        <v>50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Фактор ПР</vt:lpstr>
      <vt:lpstr>Rascet</vt:lpstr>
      <vt:lpstr>spisok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2022-07-10T22:07:57Z</dcterms:created>
  <dcterms:modified xsi:type="dcterms:W3CDTF">2022-07-12T13:46:07Z</dcterms:modified>
</cp:coreProperties>
</file>